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ac quy 2022" sheetId="1" r:id="rId1"/>
    <sheet name="Sheet3" sheetId="2" r:id="rId2"/>
  </sheets>
  <definedNames>
    <definedName name="_xlnm.Print_Titles" localSheetId="0">'cac quy 2022'!$6:$6</definedName>
  </definedNames>
  <calcPr fullCalcOnLoad="1"/>
</workbook>
</file>

<file path=xl/sharedStrings.xml><?xml version="1.0" encoding="utf-8"?>
<sst xmlns="http://schemas.openxmlformats.org/spreadsheetml/2006/main" count="120" uniqueCount="54">
  <si>
    <t>Tỉnh T T Huế</t>
  </si>
  <si>
    <t>CỘNG HOÀ XÃ HỘI CHỦ NGHĨA VIỆT NAM</t>
  </si>
  <si>
    <t>Thành phố Huế</t>
  </si>
  <si>
    <t>Độc Lập - Tự Do - Hạnh Phúc</t>
  </si>
  <si>
    <t>NỘI DUNG</t>
  </si>
  <si>
    <t>A</t>
  </si>
  <si>
    <t>B</t>
  </si>
  <si>
    <t>QUỸ ĐỀN ƠN ĐÁP NGHĨA</t>
  </si>
  <si>
    <t>D</t>
  </si>
  <si>
    <t xml:space="preserve">Phường  Trường An </t>
  </si>
  <si>
    <t>0806</t>
  </si>
  <si>
    <t>Tiền điện hộ nghèo</t>
  </si>
  <si>
    <t>0808</t>
  </si>
  <si>
    <t>Thu hộ, chi hộ khác</t>
  </si>
  <si>
    <t>C</t>
  </si>
  <si>
    <t>0805</t>
  </si>
  <si>
    <t>Tiền công UNT &amp; HĐTV thuế</t>
  </si>
  <si>
    <t>QUỸ CHẤT ĐỘC DA CAM</t>
  </si>
  <si>
    <t>1/ Tổng thu</t>
  </si>
  <si>
    <t>- Thu kết dư năm trước</t>
  </si>
  <si>
    <t>- Thu trong năm</t>
  </si>
  <si>
    <t>2/ Tổng chi trong năm</t>
  </si>
  <si>
    <t xml:space="preserve">3/ Tồn quỹ </t>
  </si>
  <si>
    <t>SỐ TIỀN (đvt Đồng)</t>
  </si>
  <si>
    <t>TT</t>
  </si>
  <si>
    <t>Kinh phí lập DS hộ gia đình, hoa hồng BHYT</t>
  </si>
  <si>
    <t>THU HỘ CHI HỘ</t>
  </si>
  <si>
    <t xml:space="preserve">Trong đó: </t>
  </si>
  <si>
    <t>Phụ trách kế toán</t>
  </si>
  <si>
    <t>Nguyễn Đắc Cung</t>
  </si>
  <si>
    <t>E</t>
  </si>
  <si>
    <t>0807</t>
  </si>
  <si>
    <t>Phí vệ sinh môi trường để lại</t>
  </si>
  <si>
    <t>3/ Tồn quỹ ( tiền mặt)</t>
  </si>
  <si>
    <t>3/ Tồn quỹ (Tại kho bạc NN)</t>
  </si>
  <si>
    <t>F</t>
  </si>
  <si>
    <t>Tiền gửi</t>
  </si>
  <si>
    <t>Tiền mặt</t>
  </si>
  <si>
    <t>BÁO CÁO TỔNG HỢP THU CHI CÁC QUỸ CHUYÊN DÙNG, 
THU - CHI HỘ NĂM 2022</t>
  </si>
  <si>
    <t>Phụ lục 03</t>
  </si>
  <si>
    <t>QUỸ VÌ NGƯỜI NGHÈO 2022</t>
  </si>
  <si>
    <t>THU, CHI NGUỒN HUY ĐỘNG PHÒNG CHỐNG COVID 19
 (do UBMTTQ phường phát động) HT vào Quy VNN</t>
  </si>
  <si>
    <t>QUỸ PHÒNG CHỐNG THIÊN TAI (phường)</t>
  </si>
  <si>
    <t>QUỸ PHÒNG CHỐNG THIÊN TAI (thu hộ thành phố)</t>
  </si>
  <si>
    <t>Thu tiền điểm bán hoa</t>
  </si>
  <si>
    <t>Thu tiền bảo hành HT FM thông minh</t>
  </si>
  <si>
    <t>Chi trả tiền bảo hành HT FM thông minh</t>
  </si>
  <si>
    <t>Chi hỗ trợ LL tham gia công tác 
TTĐT điểm bán hoa</t>
  </si>
  <si>
    <t>Đ</t>
  </si>
  <si>
    <t xml:space="preserve"> Ngày  31  tháng  12  năm 2022.</t>
  </si>
  <si>
    <t>0809</t>
  </si>
  <si>
    <t>0810</t>
  </si>
  <si>
    <t>Kinh phí ủng hộ biên soạn sách Lịch sử Đảng, kỷ niệm 40 năm ngày TL phường</t>
  </si>
  <si>
    <t>(Ban hành kèm theo Quyết định số:          /QĐ-UBND ngày       tháng       năm 2023 của UBND phường)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</si>
</sst>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4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182" fontId="5" fillId="0" borderId="10" xfId="43" applyNumberFormat="1" applyFont="1" applyBorder="1" applyAlignment="1">
      <alignment horizontal="left"/>
    </xf>
    <xf numFmtId="182" fontId="6" fillId="0" borderId="10" xfId="43" applyNumberFormat="1" applyFont="1" applyBorder="1" applyAlignment="1" quotePrefix="1">
      <alignment horizontal="left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82" fontId="5" fillId="33" borderId="10" xfId="43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182" fontId="6" fillId="33" borderId="10" xfId="43" applyNumberFormat="1" applyFont="1" applyFill="1" applyBorder="1" applyAlignment="1" quotePrefix="1">
      <alignment horizontal="left"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182" fontId="6" fillId="0" borderId="12" xfId="43" applyNumberFormat="1" applyFont="1" applyBorder="1" applyAlignment="1" quotePrefix="1">
      <alignment horizontal="left" wrapText="1"/>
    </xf>
    <xf numFmtId="182" fontId="6" fillId="0" borderId="14" xfId="43" applyNumberFormat="1" applyFont="1" applyBorder="1" applyAlignment="1" quotePrefix="1">
      <alignment horizontal="left" wrapText="1"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82" fontId="5" fillId="33" borderId="12" xfId="43" applyNumberFormat="1" applyFont="1" applyFill="1" applyBorder="1" applyAlignment="1">
      <alignment horizontal="left"/>
    </xf>
    <xf numFmtId="182" fontId="5" fillId="33" borderId="14" xfId="43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61">
      <selection activeCell="D3" sqref="D3"/>
    </sheetView>
  </sheetViews>
  <sheetFormatPr defaultColWidth="9.140625" defaultRowHeight="12.75"/>
  <cols>
    <col min="1" max="1" width="6.28125" style="0" customWidth="1"/>
    <col min="2" max="2" width="13.57421875" style="0" customWidth="1"/>
    <col min="3" max="3" width="32.8515625" style="0" customWidth="1"/>
    <col min="4" max="4" width="35.7109375" style="0" customWidth="1"/>
  </cols>
  <sheetData>
    <row r="1" spans="1:4" s="1" customFormat="1" ht="15.75">
      <c r="A1" s="1" t="s">
        <v>0</v>
      </c>
      <c r="C1" s="35" t="s">
        <v>1</v>
      </c>
      <c r="D1" s="35"/>
    </row>
    <row r="2" spans="1:4" s="1" customFormat="1" ht="15.75">
      <c r="A2" s="1" t="s">
        <v>2</v>
      </c>
      <c r="C2" s="35" t="s">
        <v>3</v>
      </c>
      <c r="D2" s="35"/>
    </row>
    <row r="3" spans="1:4" s="1" customFormat="1" ht="15.75">
      <c r="A3" s="1" t="s">
        <v>9</v>
      </c>
      <c r="D3" s="14" t="s">
        <v>39</v>
      </c>
    </row>
    <row r="4" spans="1:4" s="1" customFormat="1" ht="31.5" customHeight="1">
      <c r="A4" s="44" t="s">
        <v>38</v>
      </c>
      <c r="B4" s="44"/>
      <c r="C4" s="44"/>
      <c r="D4" s="44"/>
    </row>
    <row r="5" spans="1:4" s="1" customFormat="1" ht="15" customHeight="1">
      <c r="A5" s="42" t="s">
        <v>53</v>
      </c>
      <c r="B5" s="42"/>
      <c r="C5" s="42"/>
      <c r="D5" s="42"/>
    </row>
    <row r="6" spans="1:4" s="1" customFormat="1" ht="18.75" customHeight="1">
      <c r="A6" s="2" t="s">
        <v>24</v>
      </c>
      <c r="B6" s="45" t="s">
        <v>4</v>
      </c>
      <c r="C6" s="45"/>
      <c r="D6" s="2" t="s">
        <v>23</v>
      </c>
    </row>
    <row r="7" spans="1:4" s="3" customFormat="1" ht="15.75">
      <c r="A7" s="4" t="s">
        <v>5</v>
      </c>
      <c r="B7" s="4" t="s">
        <v>7</v>
      </c>
      <c r="C7" s="4"/>
      <c r="D7" s="4"/>
    </row>
    <row r="8" spans="1:4" s="8" customFormat="1" ht="16.5">
      <c r="A8" s="6"/>
      <c r="B8" s="10" t="s">
        <v>18</v>
      </c>
      <c r="C8" s="6"/>
      <c r="D8" s="5">
        <f>D9+D10</f>
        <v>85778950</v>
      </c>
    </row>
    <row r="9" spans="1:4" s="8" customFormat="1" ht="16.5">
      <c r="A9" s="6"/>
      <c r="B9" s="11" t="s">
        <v>19</v>
      </c>
      <c r="C9" s="6"/>
      <c r="D9" s="12">
        <v>53005950</v>
      </c>
    </row>
    <row r="10" spans="1:4" s="8" customFormat="1" ht="16.5">
      <c r="A10" s="6"/>
      <c r="B10" s="11" t="s">
        <v>20</v>
      </c>
      <c r="C10" s="6"/>
      <c r="D10" s="12">
        <v>32773000</v>
      </c>
    </row>
    <row r="11" spans="1:4" s="8" customFormat="1" ht="16.5">
      <c r="A11" s="6"/>
      <c r="B11" s="10" t="s">
        <v>21</v>
      </c>
      <c r="C11" s="6"/>
      <c r="D11" s="5">
        <v>45331790</v>
      </c>
    </row>
    <row r="12" spans="1:4" s="8" customFormat="1" ht="16.5">
      <c r="A12" s="6"/>
      <c r="B12" s="10" t="s">
        <v>22</v>
      </c>
      <c r="C12" s="6"/>
      <c r="D12" s="5">
        <f>D8-D11</f>
        <v>40447160</v>
      </c>
    </row>
    <row r="13" spans="1:4" s="8" customFormat="1" ht="16.5">
      <c r="A13" s="6"/>
      <c r="B13" s="10"/>
      <c r="C13" s="6" t="s">
        <v>36</v>
      </c>
      <c r="D13" s="24">
        <v>40447160</v>
      </c>
    </row>
    <row r="14" spans="1:4" s="8" customFormat="1" ht="16.5">
      <c r="A14" s="6"/>
      <c r="B14" s="10"/>
      <c r="C14" s="6" t="s">
        <v>37</v>
      </c>
      <c r="D14" s="5"/>
    </row>
    <row r="15" spans="1:4" s="1" customFormat="1" ht="15.75">
      <c r="A15" s="25" t="s">
        <v>6</v>
      </c>
      <c r="B15" s="4" t="s">
        <v>17</v>
      </c>
      <c r="C15" s="7"/>
      <c r="D15" s="7"/>
    </row>
    <row r="16" spans="1:4" s="1" customFormat="1" ht="16.5">
      <c r="A16" s="6"/>
      <c r="B16" s="10" t="s">
        <v>18</v>
      </c>
      <c r="C16" s="6"/>
      <c r="D16" s="5">
        <f>D17+D18</f>
        <v>2407000</v>
      </c>
    </row>
    <row r="17" spans="1:4" s="1" customFormat="1" ht="16.5">
      <c r="A17" s="6"/>
      <c r="B17" s="11" t="s">
        <v>19</v>
      </c>
      <c r="C17" s="6"/>
      <c r="D17" s="12">
        <v>2407000</v>
      </c>
    </row>
    <row r="18" spans="1:4" s="1" customFormat="1" ht="16.5">
      <c r="A18" s="6"/>
      <c r="B18" s="11" t="s">
        <v>20</v>
      </c>
      <c r="C18" s="6"/>
      <c r="D18" s="12">
        <v>0</v>
      </c>
    </row>
    <row r="19" spans="1:4" s="1" customFormat="1" ht="16.5">
      <c r="A19" s="6"/>
      <c r="B19" s="10" t="s">
        <v>21</v>
      </c>
      <c r="C19" s="6"/>
      <c r="D19" s="5">
        <v>800000</v>
      </c>
    </row>
    <row r="20" spans="1:4" s="1" customFormat="1" ht="16.5">
      <c r="A20" s="6"/>
      <c r="B20" s="10" t="s">
        <v>22</v>
      </c>
      <c r="C20" s="6"/>
      <c r="D20" s="5">
        <f>D16-D19</f>
        <v>1607000</v>
      </c>
    </row>
    <row r="21" spans="1:4" s="1" customFormat="1" ht="16.5">
      <c r="A21" s="6"/>
      <c r="B21" s="10"/>
      <c r="C21" s="6" t="s">
        <v>36</v>
      </c>
      <c r="D21" s="5"/>
    </row>
    <row r="22" spans="1:4" s="1" customFormat="1" ht="16.5">
      <c r="A22" s="6"/>
      <c r="B22" s="10"/>
      <c r="C22" s="6" t="s">
        <v>37</v>
      </c>
      <c r="D22" s="5"/>
    </row>
    <row r="23" spans="1:4" s="1" customFormat="1" ht="15.75">
      <c r="A23" s="4" t="s">
        <v>14</v>
      </c>
      <c r="B23" s="4" t="s">
        <v>42</v>
      </c>
      <c r="C23" s="7"/>
      <c r="D23" s="7"/>
    </row>
    <row r="24" spans="1:4" s="1" customFormat="1" ht="16.5">
      <c r="A24" s="4"/>
      <c r="B24" s="10" t="s">
        <v>18</v>
      </c>
      <c r="C24" s="6"/>
      <c r="D24" s="5">
        <f>D25+D26</f>
        <v>297010</v>
      </c>
    </row>
    <row r="25" spans="1:4" s="1" customFormat="1" ht="16.5">
      <c r="A25" s="4"/>
      <c r="B25" s="11" t="s">
        <v>19</v>
      </c>
      <c r="C25" s="6"/>
      <c r="D25" s="12">
        <v>297010</v>
      </c>
    </row>
    <row r="26" spans="1:4" s="1" customFormat="1" ht="16.5">
      <c r="A26" s="4"/>
      <c r="B26" s="11" t="s">
        <v>20</v>
      </c>
      <c r="C26" s="6"/>
      <c r="D26" s="12">
        <v>0</v>
      </c>
    </row>
    <row r="27" spans="1:4" s="1" customFormat="1" ht="16.5">
      <c r="A27" s="6"/>
      <c r="B27" s="10" t="s">
        <v>21</v>
      </c>
      <c r="C27" s="6"/>
      <c r="D27" s="5">
        <v>0</v>
      </c>
    </row>
    <row r="28" spans="1:4" s="1" customFormat="1" ht="16.5">
      <c r="A28" s="6"/>
      <c r="B28" s="10" t="s">
        <v>22</v>
      </c>
      <c r="C28" s="6"/>
      <c r="D28" s="5">
        <f>D24-D27</f>
        <v>297010</v>
      </c>
    </row>
    <row r="29" spans="1:4" s="1" customFormat="1" ht="16.5">
      <c r="A29" s="6"/>
      <c r="B29" s="10"/>
      <c r="C29" s="6" t="s">
        <v>36</v>
      </c>
      <c r="D29" s="18">
        <v>297010</v>
      </c>
    </row>
    <row r="30" spans="1:4" s="1" customFormat="1" ht="16.5">
      <c r="A30" s="6"/>
      <c r="B30" s="10"/>
      <c r="C30" s="6" t="s">
        <v>37</v>
      </c>
      <c r="D30" s="18">
        <f>D28-D29</f>
        <v>0</v>
      </c>
    </row>
    <row r="31" spans="1:4" s="1" customFormat="1" ht="15.75">
      <c r="A31" s="25" t="s">
        <v>8</v>
      </c>
      <c r="B31" s="4" t="s">
        <v>43</v>
      </c>
      <c r="C31" s="7"/>
      <c r="D31" s="18"/>
    </row>
    <row r="32" spans="1:4" s="1" customFormat="1" ht="16.5">
      <c r="A32" s="6"/>
      <c r="B32" s="10" t="s">
        <v>18</v>
      </c>
      <c r="C32" s="6"/>
      <c r="D32" s="24">
        <f>D33+D34</f>
        <v>36135000</v>
      </c>
    </row>
    <row r="33" spans="1:4" s="1" customFormat="1" ht="16.5">
      <c r="A33" s="6"/>
      <c r="B33" s="11" t="s">
        <v>19</v>
      </c>
      <c r="C33" s="6"/>
      <c r="D33" s="24">
        <v>5321000</v>
      </c>
    </row>
    <row r="34" spans="1:4" s="1" customFormat="1" ht="16.5">
      <c r="A34" s="6"/>
      <c r="B34" s="11" t="s">
        <v>20</v>
      </c>
      <c r="C34" s="6"/>
      <c r="D34" s="24">
        <v>30814000</v>
      </c>
    </row>
    <row r="35" spans="1:4" s="1" customFormat="1" ht="16.5">
      <c r="A35" s="6"/>
      <c r="B35" s="10" t="s">
        <v>21</v>
      </c>
      <c r="C35" s="6"/>
      <c r="D35" s="24">
        <v>36135000</v>
      </c>
    </row>
    <row r="36" spans="1:4" s="1" customFormat="1" ht="16.5">
      <c r="A36" s="6"/>
      <c r="B36" s="10" t="s">
        <v>22</v>
      </c>
      <c r="C36" s="6"/>
      <c r="D36" s="24">
        <f>D32-D35</f>
        <v>0</v>
      </c>
    </row>
    <row r="37" spans="1:4" s="1" customFormat="1" ht="16.5">
      <c r="A37" s="6"/>
      <c r="B37" s="10"/>
      <c r="C37" s="6" t="s">
        <v>36</v>
      </c>
      <c r="D37" s="18">
        <v>0</v>
      </c>
    </row>
    <row r="38" spans="1:4" s="1" customFormat="1" ht="16.5">
      <c r="A38" s="6"/>
      <c r="B38" s="10"/>
      <c r="C38" s="6" t="s">
        <v>37</v>
      </c>
      <c r="D38" s="18">
        <v>0</v>
      </c>
    </row>
    <row r="39" spans="1:4" s="1" customFormat="1" ht="15.75">
      <c r="A39" s="4" t="s">
        <v>48</v>
      </c>
      <c r="B39" s="4" t="s">
        <v>40</v>
      </c>
      <c r="C39" s="6"/>
      <c r="D39" s="19"/>
    </row>
    <row r="40" spans="1:4" s="1" customFormat="1" ht="16.5">
      <c r="A40" s="4"/>
      <c r="B40" s="10" t="s">
        <v>18</v>
      </c>
      <c r="C40" s="6"/>
      <c r="D40" s="5">
        <f>D41+D42</f>
        <v>91944659</v>
      </c>
    </row>
    <row r="41" spans="1:4" s="1" customFormat="1" ht="16.5">
      <c r="A41" s="4"/>
      <c r="B41" s="11" t="s">
        <v>19</v>
      </c>
      <c r="C41" s="6"/>
      <c r="D41" s="12">
        <f>42815659</f>
        <v>42815659</v>
      </c>
    </row>
    <row r="42" spans="1:4" s="1" customFormat="1" ht="16.5">
      <c r="A42" s="4"/>
      <c r="B42" s="11" t="s">
        <v>20</v>
      </c>
      <c r="C42" s="6"/>
      <c r="D42" s="12">
        <f>10500000+1000000+2450000+2550000+2200000+2000000+1500000+2130000+3050000+4300000+1915000+3000000+2500000+4684000+1800000+100000+3000000+450000</f>
        <v>49129000</v>
      </c>
    </row>
    <row r="43" spans="1:4" s="1" customFormat="1" ht="16.5">
      <c r="A43" s="6"/>
      <c r="B43" s="10" t="s">
        <v>21</v>
      </c>
      <c r="C43" s="6"/>
      <c r="D43" s="5">
        <f>42491536+10515240</f>
        <v>53006776</v>
      </c>
    </row>
    <row r="44" spans="1:4" s="1" customFormat="1" ht="16.5">
      <c r="A44" s="6"/>
      <c r="B44" s="10" t="s">
        <v>34</v>
      </c>
      <c r="C44" s="6"/>
      <c r="D44" s="5">
        <f>D40-D43</f>
        <v>38937883</v>
      </c>
    </row>
    <row r="45" spans="1:4" s="1" customFormat="1" ht="16.5">
      <c r="A45" s="6"/>
      <c r="B45" s="10"/>
      <c r="C45" s="6" t="s">
        <v>36</v>
      </c>
      <c r="D45" s="12">
        <v>38937883</v>
      </c>
    </row>
    <row r="46" spans="1:4" s="1" customFormat="1" ht="16.5">
      <c r="A46" s="6"/>
      <c r="B46" s="10"/>
      <c r="C46" s="6" t="s">
        <v>37</v>
      </c>
      <c r="D46" s="6">
        <v>0</v>
      </c>
    </row>
    <row r="47" spans="1:4" s="20" customFormat="1" ht="35.25" customHeight="1">
      <c r="A47" s="34" t="s">
        <v>30</v>
      </c>
      <c r="B47" s="36" t="s">
        <v>41</v>
      </c>
      <c r="C47" s="37"/>
      <c r="D47" s="38"/>
    </row>
    <row r="48" spans="1:4" s="20" customFormat="1" ht="16.5">
      <c r="A48" s="21"/>
      <c r="B48" s="17" t="s">
        <v>18</v>
      </c>
      <c r="C48" s="19"/>
      <c r="D48" s="16">
        <f>D49+D50</f>
        <v>9417000</v>
      </c>
    </row>
    <row r="49" spans="1:4" s="20" customFormat="1" ht="16.5">
      <c r="A49" s="21"/>
      <c r="B49" s="22" t="s">
        <v>19</v>
      </c>
      <c r="C49" s="19"/>
      <c r="D49" s="23">
        <v>9417000</v>
      </c>
    </row>
    <row r="50" spans="1:4" s="20" customFormat="1" ht="16.5">
      <c r="A50" s="21"/>
      <c r="B50" s="22" t="s">
        <v>20</v>
      </c>
      <c r="C50" s="19"/>
      <c r="D50" s="23">
        <v>0</v>
      </c>
    </row>
    <row r="51" spans="1:4" s="20" customFormat="1" ht="16.5">
      <c r="A51" s="21"/>
      <c r="B51" s="17" t="s">
        <v>21</v>
      </c>
      <c r="C51" s="19"/>
      <c r="D51" s="16">
        <v>9417000</v>
      </c>
    </row>
    <row r="52" spans="1:4" s="20" customFormat="1" ht="16.5">
      <c r="A52" s="21"/>
      <c r="B52" s="17" t="s">
        <v>33</v>
      </c>
      <c r="C52" s="19"/>
      <c r="D52" s="16">
        <f>D48-D51</f>
        <v>0</v>
      </c>
    </row>
    <row r="53" spans="1:4" s="3" customFormat="1" ht="15.75">
      <c r="A53" s="15" t="s">
        <v>35</v>
      </c>
      <c r="B53" s="15" t="s">
        <v>26</v>
      </c>
      <c r="C53" s="15"/>
      <c r="D53" s="15"/>
    </row>
    <row r="54" spans="1:4" s="3" customFormat="1" ht="16.5">
      <c r="A54" s="15"/>
      <c r="B54" s="17" t="s">
        <v>18</v>
      </c>
      <c r="C54" s="15"/>
      <c r="D54" s="16">
        <f>D59+D65+D71+D79+D89+D95</f>
        <v>303589193</v>
      </c>
    </row>
    <row r="55" spans="1:4" s="3" customFormat="1" ht="16.5">
      <c r="A55" s="15"/>
      <c r="B55" s="17" t="s">
        <v>21</v>
      </c>
      <c r="C55" s="15"/>
      <c r="D55" s="16">
        <f>D62+D68+D74+D84+D92+D98</f>
        <v>261807694</v>
      </c>
    </row>
    <row r="56" spans="1:4" s="3" customFormat="1" ht="16.5">
      <c r="A56" s="15"/>
      <c r="B56" s="17" t="s">
        <v>22</v>
      </c>
      <c r="C56" s="15"/>
      <c r="D56" s="16">
        <f>D63+D69+D75+D87+D93+D99</f>
        <v>41781499</v>
      </c>
    </row>
    <row r="57" spans="1:4" s="3" customFormat="1" ht="16.5">
      <c r="A57" s="15"/>
      <c r="B57" s="46" t="s">
        <v>27</v>
      </c>
      <c r="C57" s="47"/>
      <c r="D57" s="16"/>
    </row>
    <row r="58" spans="1:4" s="1" customFormat="1" ht="15.75">
      <c r="A58" s="13" t="s">
        <v>15</v>
      </c>
      <c r="B58" s="4" t="s">
        <v>16</v>
      </c>
      <c r="C58" s="6"/>
      <c r="D58" s="6"/>
    </row>
    <row r="59" spans="1:4" s="1" customFormat="1" ht="16.5">
      <c r="A59" s="13"/>
      <c r="B59" s="10" t="s">
        <v>18</v>
      </c>
      <c r="C59" s="6"/>
      <c r="D59" s="5">
        <f>D60+D61</f>
        <v>37542875</v>
      </c>
    </row>
    <row r="60" spans="1:4" s="1" customFormat="1" ht="16.5">
      <c r="A60" s="13"/>
      <c r="B60" s="11" t="s">
        <v>19</v>
      </c>
      <c r="C60" s="6"/>
      <c r="D60" s="12">
        <v>28185567</v>
      </c>
    </row>
    <row r="61" spans="1:4" s="1" customFormat="1" ht="16.5">
      <c r="A61" s="13"/>
      <c r="B61" s="11" t="s">
        <v>20</v>
      </c>
      <c r="C61" s="6"/>
      <c r="D61" s="12">
        <v>9357308</v>
      </c>
    </row>
    <row r="62" spans="1:4" s="1" customFormat="1" ht="16.5">
      <c r="A62" s="13"/>
      <c r="B62" s="10" t="s">
        <v>21</v>
      </c>
      <c r="C62" s="6"/>
      <c r="D62" s="26">
        <f>9357308+28185567</f>
        <v>37542875</v>
      </c>
    </row>
    <row r="63" spans="1:4" s="1" customFormat="1" ht="16.5">
      <c r="A63" s="13"/>
      <c r="B63" s="10" t="s">
        <v>22</v>
      </c>
      <c r="C63" s="6"/>
      <c r="D63" s="5">
        <f>D59-D62</f>
        <v>0</v>
      </c>
    </row>
    <row r="64" spans="1:4" s="1" customFormat="1" ht="15.75">
      <c r="A64" s="13" t="s">
        <v>10</v>
      </c>
      <c r="B64" s="4" t="s">
        <v>11</v>
      </c>
      <c r="C64" s="6"/>
      <c r="D64" s="6"/>
    </row>
    <row r="65" spans="1:4" s="1" customFormat="1" ht="16.5">
      <c r="A65" s="13"/>
      <c r="B65" s="10" t="s">
        <v>18</v>
      </c>
      <c r="C65" s="6"/>
      <c r="D65" s="5">
        <f>D66+D67</f>
        <v>8250000</v>
      </c>
    </row>
    <row r="66" spans="1:4" s="1" customFormat="1" ht="16.5">
      <c r="A66" s="13"/>
      <c r="B66" s="11" t="s">
        <v>19</v>
      </c>
      <c r="C66" s="6"/>
      <c r="D66" s="12">
        <v>0</v>
      </c>
    </row>
    <row r="67" spans="1:4" s="1" customFormat="1" ht="16.5">
      <c r="A67" s="13"/>
      <c r="B67" s="11" t="s">
        <v>20</v>
      </c>
      <c r="C67" s="6"/>
      <c r="D67" s="12">
        <v>8250000</v>
      </c>
    </row>
    <row r="68" spans="1:4" s="1" customFormat="1" ht="16.5">
      <c r="A68" s="13"/>
      <c r="B68" s="10" t="s">
        <v>21</v>
      </c>
      <c r="C68" s="6"/>
      <c r="D68" s="5">
        <v>8250000</v>
      </c>
    </row>
    <row r="69" spans="1:4" s="1" customFormat="1" ht="16.5">
      <c r="A69" s="6"/>
      <c r="B69" s="10" t="s">
        <v>22</v>
      </c>
      <c r="C69" s="6"/>
      <c r="D69" s="5">
        <f>D65-D68</f>
        <v>0</v>
      </c>
    </row>
    <row r="70" spans="1:4" s="1" customFormat="1" ht="15.75">
      <c r="A70" s="13" t="s">
        <v>31</v>
      </c>
      <c r="B70" s="4" t="s">
        <v>32</v>
      </c>
      <c r="C70" s="6"/>
      <c r="D70" s="6"/>
    </row>
    <row r="71" spans="1:4" s="1" customFormat="1" ht="16.5">
      <c r="A71" s="13"/>
      <c r="B71" s="10" t="s">
        <v>18</v>
      </c>
      <c r="C71" s="6"/>
      <c r="D71" s="5">
        <f>D72+D73</f>
        <v>35284210</v>
      </c>
    </row>
    <row r="72" spans="1:4" s="1" customFormat="1" ht="16.5">
      <c r="A72" s="13"/>
      <c r="B72" s="11" t="s">
        <v>19</v>
      </c>
      <c r="C72" s="6"/>
      <c r="D72" s="12">
        <v>0</v>
      </c>
    </row>
    <row r="73" spans="1:4" s="1" customFormat="1" ht="16.5">
      <c r="A73" s="13"/>
      <c r="B73" s="11" t="s">
        <v>20</v>
      </c>
      <c r="C73" s="6"/>
      <c r="D73" s="12">
        <v>35284210</v>
      </c>
    </row>
    <row r="74" spans="1:4" s="1" customFormat="1" ht="16.5">
      <c r="A74" s="13"/>
      <c r="B74" s="10" t="s">
        <v>21</v>
      </c>
      <c r="C74" s="6"/>
      <c r="D74" s="5">
        <v>30698711</v>
      </c>
    </row>
    <row r="75" spans="1:4" s="1" customFormat="1" ht="16.5">
      <c r="A75" s="6"/>
      <c r="B75" s="10" t="s">
        <v>22</v>
      </c>
      <c r="C75" s="6"/>
      <c r="D75" s="5">
        <f>D71-D74</f>
        <v>4585499</v>
      </c>
    </row>
    <row r="76" spans="1:4" s="1" customFormat="1" ht="16.5">
      <c r="A76" s="6"/>
      <c r="B76" s="10"/>
      <c r="C76" s="6" t="s">
        <v>36</v>
      </c>
      <c r="D76" s="24"/>
    </row>
    <row r="77" spans="1:4" s="1" customFormat="1" ht="16.5">
      <c r="A77" s="6"/>
      <c r="B77" s="10"/>
      <c r="C77" s="6" t="s">
        <v>37</v>
      </c>
      <c r="D77" s="24">
        <v>4585499</v>
      </c>
    </row>
    <row r="78" spans="1:4" s="1" customFormat="1" ht="15.75">
      <c r="A78" s="13" t="s">
        <v>12</v>
      </c>
      <c r="B78" s="4" t="s">
        <v>13</v>
      </c>
      <c r="C78" s="6"/>
      <c r="D78" s="6"/>
    </row>
    <row r="79" spans="1:4" s="1" customFormat="1" ht="16.5">
      <c r="A79" s="13"/>
      <c r="B79" s="10" t="s">
        <v>18</v>
      </c>
      <c r="C79" s="6"/>
      <c r="D79" s="5">
        <f>D80+D81</f>
        <v>45650000</v>
      </c>
    </row>
    <row r="80" spans="1:4" s="1" customFormat="1" ht="16.5">
      <c r="A80" s="13"/>
      <c r="B80" s="11" t="s">
        <v>19</v>
      </c>
      <c r="C80" s="6"/>
      <c r="D80" s="12">
        <v>0</v>
      </c>
    </row>
    <row r="81" spans="1:4" s="1" customFormat="1" ht="16.5">
      <c r="A81" s="13"/>
      <c r="B81" s="11" t="s">
        <v>20</v>
      </c>
      <c r="C81" s="6"/>
      <c r="D81" s="12">
        <f>16600000+29050000</f>
        <v>45650000</v>
      </c>
    </row>
    <row r="82" spans="1:4" s="1" customFormat="1" ht="16.5">
      <c r="A82" s="13"/>
      <c r="B82" s="11" t="s">
        <v>45</v>
      </c>
      <c r="C82" s="6"/>
      <c r="D82" s="12">
        <v>16600000</v>
      </c>
    </row>
    <row r="83" spans="1:4" s="1" customFormat="1" ht="16.5">
      <c r="A83" s="13"/>
      <c r="B83" s="11" t="s">
        <v>44</v>
      </c>
      <c r="C83" s="6"/>
      <c r="D83" s="12">
        <v>29050000</v>
      </c>
    </row>
    <row r="84" spans="1:4" s="1" customFormat="1" ht="16.5">
      <c r="A84" s="6"/>
      <c r="B84" s="10" t="s">
        <v>21</v>
      </c>
      <c r="C84" s="6"/>
      <c r="D84" s="5">
        <v>45650000</v>
      </c>
    </row>
    <row r="85" spans="1:4" s="28" customFormat="1" ht="16.5">
      <c r="A85" s="27"/>
      <c r="B85" s="11" t="s">
        <v>46</v>
      </c>
      <c r="C85" s="27"/>
      <c r="D85" s="12">
        <v>16600000</v>
      </c>
    </row>
    <row r="86" spans="1:4" s="28" customFormat="1" ht="33" customHeight="1">
      <c r="A86" s="27"/>
      <c r="B86" s="39" t="s">
        <v>47</v>
      </c>
      <c r="C86" s="40"/>
      <c r="D86" s="12">
        <v>29050000</v>
      </c>
    </row>
    <row r="87" spans="1:4" s="1" customFormat="1" ht="16.5">
      <c r="A87" s="6"/>
      <c r="B87" s="10" t="s">
        <v>22</v>
      </c>
      <c r="C87" s="6"/>
      <c r="D87" s="5">
        <f>D79-D84</f>
        <v>0</v>
      </c>
    </row>
    <row r="88" spans="1:4" s="1" customFormat="1" ht="15.75">
      <c r="A88" s="13" t="s">
        <v>50</v>
      </c>
      <c r="B88" s="4" t="s">
        <v>25</v>
      </c>
      <c r="C88" s="6"/>
      <c r="D88" s="6"/>
    </row>
    <row r="89" spans="1:4" s="1" customFormat="1" ht="16.5">
      <c r="A89" s="13"/>
      <c r="B89" s="10" t="s">
        <v>18</v>
      </c>
      <c r="C89" s="6"/>
      <c r="D89" s="5">
        <f>D90+D91</f>
        <v>99306108</v>
      </c>
    </row>
    <row r="90" spans="1:4" s="1" customFormat="1" ht="16.5">
      <c r="A90" s="13"/>
      <c r="B90" s="11" t="s">
        <v>19</v>
      </c>
      <c r="C90" s="6"/>
      <c r="D90" s="12">
        <v>0</v>
      </c>
    </row>
    <row r="91" spans="1:4" s="1" customFormat="1" ht="16.5">
      <c r="A91" s="13"/>
      <c r="B91" s="11" t="s">
        <v>20</v>
      </c>
      <c r="C91" s="6"/>
      <c r="D91" s="12">
        <v>99306108</v>
      </c>
    </row>
    <row r="92" spans="1:4" s="1" customFormat="1" ht="16.5">
      <c r="A92" s="6"/>
      <c r="B92" s="10" t="s">
        <v>21</v>
      </c>
      <c r="C92" s="6"/>
      <c r="D92" s="5">
        <v>99306108</v>
      </c>
    </row>
    <row r="93" spans="1:4" s="1" customFormat="1" ht="16.5">
      <c r="A93" s="6"/>
      <c r="B93" s="10" t="s">
        <v>22</v>
      </c>
      <c r="C93" s="6"/>
      <c r="D93" s="5">
        <f>D89-D92</f>
        <v>0</v>
      </c>
    </row>
    <row r="94" spans="1:4" s="1" customFormat="1" ht="15.75">
      <c r="A94" s="13" t="s">
        <v>51</v>
      </c>
      <c r="B94" s="4" t="s">
        <v>52</v>
      </c>
      <c r="C94" s="6"/>
      <c r="D94" s="6"/>
    </row>
    <row r="95" spans="1:4" s="1" customFormat="1" ht="16.5">
      <c r="A95" s="13"/>
      <c r="B95" s="10" t="s">
        <v>18</v>
      </c>
      <c r="C95" s="6"/>
      <c r="D95" s="5">
        <f>D96+D97</f>
        <v>77556000</v>
      </c>
    </row>
    <row r="96" spans="1:4" s="1" customFormat="1" ht="16.5">
      <c r="A96" s="13"/>
      <c r="B96" s="11" t="s">
        <v>19</v>
      </c>
      <c r="C96" s="6"/>
      <c r="D96" s="12">
        <v>0</v>
      </c>
    </row>
    <row r="97" spans="1:4" s="1" customFormat="1" ht="16.5">
      <c r="A97" s="13"/>
      <c r="B97" s="11" t="s">
        <v>20</v>
      </c>
      <c r="C97" s="6"/>
      <c r="D97" s="12">
        <v>77556000</v>
      </c>
    </row>
    <row r="98" spans="1:4" s="1" customFormat="1" ht="16.5">
      <c r="A98" s="6"/>
      <c r="B98" s="10" t="s">
        <v>21</v>
      </c>
      <c r="C98" s="6"/>
      <c r="D98" s="5">
        <v>40360000</v>
      </c>
    </row>
    <row r="99" spans="1:4" s="1" customFormat="1" ht="16.5">
      <c r="A99" s="6"/>
      <c r="B99" s="10" t="s">
        <v>22</v>
      </c>
      <c r="C99" s="6"/>
      <c r="D99" s="5">
        <f>D95-D98</f>
        <v>37196000</v>
      </c>
    </row>
    <row r="100" spans="1:4" s="1" customFormat="1" ht="15.75">
      <c r="A100" s="6"/>
      <c r="B100" s="6"/>
      <c r="C100" s="6"/>
      <c r="D100" s="6"/>
    </row>
    <row r="101" spans="1:4" s="1" customFormat="1" ht="15.75">
      <c r="A101" s="32"/>
      <c r="B101" s="33"/>
      <c r="C101" s="33"/>
      <c r="D101" s="29"/>
    </row>
    <row r="102" spans="2:4" s="1" customFormat="1" ht="15.75">
      <c r="B102" s="41" t="s">
        <v>49</v>
      </c>
      <c r="C102" s="41"/>
      <c r="D102" s="9"/>
    </row>
    <row r="103" spans="2:4" s="1" customFormat="1" ht="15.75">
      <c r="B103" s="35" t="s">
        <v>28</v>
      </c>
      <c r="C103" s="35"/>
      <c r="D103" s="9"/>
    </row>
    <row r="104" s="1" customFormat="1" ht="15.75">
      <c r="D104" s="9"/>
    </row>
    <row r="105" s="1" customFormat="1" ht="15.75">
      <c r="D105" s="9"/>
    </row>
    <row r="106" s="1" customFormat="1" ht="15.75">
      <c r="D106" s="9"/>
    </row>
    <row r="107" s="1" customFormat="1" ht="15.75">
      <c r="D107" s="9"/>
    </row>
    <row r="108" s="1" customFormat="1" ht="15.75">
      <c r="D108" s="9"/>
    </row>
    <row r="109" spans="2:4" s="1" customFormat="1" ht="15.75">
      <c r="B109" s="43" t="s">
        <v>29</v>
      </c>
      <c r="C109" s="43"/>
      <c r="D109" s="30"/>
    </row>
    <row r="110" spans="2:4" s="1" customFormat="1" ht="15.75">
      <c r="B110" s="31"/>
      <c r="C110" s="31"/>
      <c r="D110" s="31"/>
    </row>
    <row r="111" spans="1:2" s="1" customFormat="1" ht="15.75">
      <c r="A111" s="35"/>
      <c r="B111" s="35"/>
    </row>
    <row r="112" s="1" customFormat="1" ht="15.75"/>
    <row r="113" s="1" customFormat="1" ht="15.75"/>
    <row r="114" s="1" customFormat="1" ht="15.75"/>
  </sheetData>
  <sheetProtection/>
  <mergeCells count="12">
    <mergeCell ref="B109:C109"/>
    <mergeCell ref="A4:D4"/>
    <mergeCell ref="A111:B111"/>
    <mergeCell ref="B6:C6"/>
    <mergeCell ref="B57:C57"/>
    <mergeCell ref="C1:D1"/>
    <mergeCell ref="C2:D2"/>
    <mergeCell ref="B47:D47"/>
    <mergeCell ref="B86:C86"/>
    <mergeCell ref="B102:C102"/>
    <mergeCell ref="B103:C103"/>
    <mergeCell ref="A5:D5"/>
  </mergeCells>
  <printOptions/>
  <pageMargins left="0.95" right="0.19" top="0.37" bottom="0.36" header="0.29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2023-08-01T02:43:37Z</cp:lastPrinted>
  <dcterms:created xsi:type="dcterms:W3CDTF">1996-10-14T23:33:28Z</dcterms:created>
  <dcterms:modified xsi:type="dcterms:W3CDTF">2023-09-27T07:25:36Z</dcterms:modified>
  <cp:category/>
  <cp:version/>
  <cp:contentType/>
  <cp:contentStatus/>
</cp:coreProperties>
</file>